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8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<sst xmlns="http://schemas.openxmlformats.org/spreadsheetml/2006/main" count="43" uniqueCount="36">
  <si>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</si>
  <si>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</si>
  <si>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</si>
  <si>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</si>
  <si>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</si>
  <si>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</si>
  <si>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</si>
  <si>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</si>
  <si>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</si>
  <si>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</si>
  <si>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</si>
  <si>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VARIANCE EXPLANATION NOT REQUIRED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</si>
  <si>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</si>
  <si>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</si>
  <si>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</si>
  <si>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</si>
  <si>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</si>
  <si>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</si>
  <si>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</si>
  <si>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</si>
  <si>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</si>
  <si>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</si>
  <si>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</si>
  <si>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</si>
  <si>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</si>
  <si>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</si>
  <si>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</si>
  <si>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</si>
  <si>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</si>
  <si>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</si>
  <si>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</si>
  <si>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</si>
  <si>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t>EXPLANATION OF VARIANCES</t>
  </si>
  <si>
    <t>TERRINGTON ST CLEMENT PARISH COUNCIL</t>
  </si>
  <si>
    <t>NORFOLK</t>
  </si>
  <si>
    <t>REDUCTION IN STAFF COSTS - 4569.00  REDUCTION IN ASSET PURCHASES - 17071.00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</si>
</sst>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62"/>
      <name val="Arial"/>
      <family val="2"/>
    </font>
    <font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theme="4" tint="-0.24997000396251678"/>
      <name val="Arial"/>
      <family val="2"/>
    </font>
    <font>
      <sz val="11"/>
      <color theme="4" tint="-0.24997000396251678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3" fillId="3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6" fillId="0" borderId="13" xfId="0" applyFont="1" applyBorder="1" applyAlignment="1">
      <alignment/>
    </xf>
    <xf numFmtId="0" fontId="48" fillId="39" borderId="0" xfId="0" applyFont="1" applyFill="1" applyAlignment="1">
      <alignment/>
    </xf>
    <xf numFmtId="3" fontId="3" fillId="39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1" fillId="35" borderId="11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4">
      <selection activeCell="D22" sqref="D22"/>
    </sheetView>
  </sheetViews>
  <sheetFormatPr defaultColWidth="9.140625" defaultRowHeight="15"/>
  <cols>
    <col min="1" max="1" width="10.8515625" style="3" customWidth="1"/>
    <col min="2" max="2" width="12.5742187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14</v>
      </c>
      <c r="B2" s="24"/>
      <c r="C2" s="37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15</v>
      </c>
      <c r="C3" s="36"/>
      <c r="D3" s="27" t="s">
        <v>34</v>
      </c>
      <c r="L3" s="9"/>
    </row>
    <row r="4" ht="14.25">
      <c r="A4" s="1"/>
    </row>
    <row r="5" spans="1:13" ht="99" customHeight="1">
      <c r="A5" s="51"/>
      <c r="B5" s="52"/>
      <c r="C5" s="52"/>
      <c r="D5" s="52"/>
      <c r="E5" s="52"/>
      <c r="F5" s="52"/>
      <c r="G5" s="52"/>
      <c r="H5" s="52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>
        <v>2020</v>
      </c>
      <c r="E8" s="27"/>
      <c r="F8" s="38">
        <v>2021</v>
      </c>
      <c r="G8" s="38" t="s">
        <v>0</v>
      </c>
      <c r="H8" s="38" t="s">
        <v>0</v>
      </c>
      <c r="I8" s="38"/>
      <c r="J8" s="38"/>
      <c r="K8" s="38"/>
      <c r="L8" s="39" t="s">
        <v>13</v>
      </c>
      <c r="M8" s="10" t="s">
        <v>10</v>
      </c>
      <c r="N8" s="40" t="s">
        <v>30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12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108522</v>
      </c>
      <c r="F11" s="8">
        <v>157635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16</v>
      </c>
      <c r="B13" s="49"/>
      <c r="C13" s="50"/>
      <c r="D13" s="8">
        <v>141000</v>
      </c>
      <c r="F13" s="8">
        <v>135000</v>
      </c>
      <c r="G13" s="5">
        <f>F13-D13</f>
        <v>-6000</v>
      </c>
      <c r="H13" s="6">
        <f>IF((D13&gt;F13),(D13-F13)/D13,IF(D13&lt;F13,-(D13-F13)/D13,IF(D13=F13,0)))</f>
        <v>0.0425531914893617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26377</v>
      </c>
      <c r="F15" s="8">
        <v>28851</v>
      </c>
      <c r="G15" s="5">
        <f>F15-D15</f>
        <v>2474</v>
      </c>
      <c r="H15" s="6">
        <f>IF((D15&gt;F15),(D15-F15)/D15,IF(D15&lt;F15,-(D15-F15)/D15,IF(D15=F15,0)))</f>
        <v>0.09379383553853736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31569</v>
      </c>
      <c r="F17" s="8">
        <v>28825</v>
      </c>
      <c r="G17" s="5">
        <f>F17-D17</f>
        <v>-2744</v>
      </c>
      <c r="H17" s="6">
        <f>IF((D17&gt;F17),(D17-F17)/D17,IF(D17&lt;F17,-(D17-F17)/D17,IF(D17=F17,0)))</f>
        <v>0.08692071335804112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17</v>
      </c>
      <c r="B21" s="44"/>
      <c r="C21" s="44"/>
      <c r="D21" s="8">
        <v>86693</v>
      </c>
      <c r="F21" s="8">
        <v>67194</v>
      </c>
      <c r="G21" s="5">
        <f>F21-D21</f>
        <v>-19499</v>
      </c>
      <c r="H21" s="6">
        <f>IF((D21&gt;F21),(D21-F21)/D21,IF(D21&lt;F21,-(D21-F21)/D21,IF(D21=F21,0)))</f>
        <v>0.2249201204249478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42"/>
      <c r="N21" s="43" t="s">
        <v>35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157637</v>
      </c>
      <c r="F23" s="2">
        <f>F11+F13+F15-F17-F19-F21</f>
        <v>225467</v>
      </c>
      <c r="G23" s="5"/>
      <c r="H23" s="6"/>
      <c r="K23" s="4"/>
      <c r="L23" s="4"/>
      <c r="M23" s="14" t="s">
        <v>11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157510</v>
      </c>
      <c r="F26" s="8">
        <v>225467</v>
      </c>
      <c r="G26" s="5"/>
      <c r="H26" s="6"/>
      <c r="K26" s="4"/>
      <c r="L26" s="4"/>
      <c r="M26" s="15" t="s">
        <v>11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170927</v>
      </c>
      <c r="F28" s="8">
        <v>175160</v>
      </c>
      <c r="G28" s="5">
        <f>F28-D28</f>
        <v>4233</v>
      </c>
      <c r="H28" s="6">
        <f>IF((D28&gt;F28),(D28-F28)/D28,IF(D28&lt;F28,-(D28-F28)/D28,IF(D28=F28,0)))</f>
        <v>0.02476495814002469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/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/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/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18</v>
      </c>
    </row>
    <row r="2" ht="15.75" customHeight="1">
      <c r="A2" s="41" t="s">
        <v>31</v>
      </c>
    </row>
    <row r="3" ht="15">
      <c r="A3" t="s">
        <v>19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20</v>
      </c>
    </row>
    <row r="7" spans="2:4" ht="15">
      <c r="B7" s="34" t="s">
        <v>23</v>
      </c>
      <c r="D7" s="34"/>
    </row>
    <row r="8" spans="2:4" ht="15" customHeight="1">
      <c r="B8" s="34" t="s">
        <v>24</v>
      </c>
      <c r="D8" s="34"/>
    </row>
    <row r="9" spans="2:4" ht="15">
      <c r="B9" s="34" t="s">
        <v>25</v>
      </c>
      <c r="D9" s="34"/>
    </row>
    <row r="10" spans="2:4" ht="15">
      <c r="B10" s="34" t="s">
        <v>26</v>
      </c>
      <c r="D10" s="34"/>
    </row>
    <row r="11" spans="2:4" ht="15">
      <c r="B11" s="34" t="s">
        <v>27</v>
      </c>
      <c r="D11" s="34"/>
    </row>
    <row r="12" spans="2:4" ht="15">
      <c r="B12" s="34" t="s">
        <v>28</v>
      </c>
      <c r="D12" s="34"/>
    </row>
    <row r="13" spans="2:4" ht="15">
      <c r="B13" s="34" t="s">
        <v>29</v>
      </c>
      <c r="D13" s="34"/>
    </row>
    <row r="14" ht="15">
      <c r="E14" s="33">
        <f>SUM(D7:D13)</f>
        <v>0</v>
      </c>
    </row>
    <row r="16" spans="1:4" ht="15">
      <c r="A16" s="31" t="s">
        <v>21</v>
      </c>
      <c r="D16" s="34"/>
    </row>
    <row r="17" ht="15">
      <c r="E17" s="33">
        <f>D16</f>
        <v>0</v>
      </c>
    </row>
    <row r="18" spans="1:6" ht="15.75" thickBot="1">
      <c r="A18" s="31" t="s">
        <v>22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Terrington Parish Council</cp:lastModifiedBy>
  <cp:lastPrinted>2021-06-15T14:45:08Z</cp:lastPrinted>
  <dcterms:created xsi:type="dcterms:W3CDTF">2012-07-11T10:01:28Z</dcterms:created>
  <dcterms:modified xsi:type="dcterms:W3CDTF">2021-06-15T15:28:24Z</dcterms:modified>
  <cp:category/>
  <cp:version/>
  <cp:contentType/>
  <cp:contentStatus/>
</cp:coreProperties>
</file>